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<sst xmlns="http://schemas.openxmlformats.org/spreadsheetml/2006/main" count="416" uniqueCount="154">
  <si>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</si>
  <si>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</si>
  <si>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</si>
  <si>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</si>
  <si>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</si>
  <si>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</si>
  <si>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</si>
  <si>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</si>
  <si>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</si>
  <si>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</si>
  <si>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</si>
  <si>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</si>
  <si>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</si>
  <si>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</si>
  <si>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</si>
  <si>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</si>
  <si>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</si>
  <si>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</si>
  <si>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</si>
  <si>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</si>
  <si>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</si>
  <si>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</si>
  <si>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</si>
  <si>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</si>
  <si>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</si>
  <si>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</si>
  <si>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</si>
  <si>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</si>
  <si>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</si>
  <si>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</si>
  <si>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</si>
  <si>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</si>
  <si>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</si>
  <si>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</si>
  <si>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</si>
  <si>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</si>
  <si>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</si>
  <si>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</si>
  <si>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</si>
  <si>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</si>
  <si>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</si>
  <si>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</si>
  <si>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</si>
  <si>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</si>
  <si>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</si>
  <si>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</si>
  <si>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</si>
  <si>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</si>
  <si>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</si>
  <si>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</si>
  <si>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</si>
  <si>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</si>
  <si>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</si>
  <si>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</si>
  <si>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</si>
  <si>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</si>
  <si>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</si>
  <si>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</si>
  <si>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</si>
  <si>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</si>
  <si>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</si>
  <si>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</si>
  <si>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</si>
  <si>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</si>
  <si>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</si>
  <si>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</si>
  <si>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</si>
  <si>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</si>
  <si>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</si>
  <si>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</si>
  <si>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</si>
  <si>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</si>
  <si>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</si>
  <si>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</si>
  <si>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</si>
  <si>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</si>
  <si>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</si>
  <si>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</si>
  <si>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</si>
  <si>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</si>
  <si>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</si>
  <si>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</si>
  <si>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</si>
  <si>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</si>
  <si>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</si>
  <si>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</si>
  <si>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</si>
  <si>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</si>
  <si>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</si>
  <si>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</si>
  <si>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</si>
  <si>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</si>
  <si>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</si>
  <si>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</si>
  <si>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</si>
  <si>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</si>
  <si>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</si>
  <si>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</si>
  <si>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</si>
  <si>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</si>
  <si>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</si>
  <si>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</si>
  <si>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</si>
  <si>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</si>
  <si>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</si>
  <si>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</si>
  <si>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</si>
  <si>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</si>
  <si>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</si>
  <si>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</si>
  <si>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</si>
  <si>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</si>
  <si>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</si>
  <si>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</si>
  <si>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</si>
  <si>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</si>
  <si>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</si>
  <si>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</si>
  <si>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</si>
  <si>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</si>
  <si>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</si>
  <si>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</si>
  <si>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</si>
  <si>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</si>
  <si>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</si>
  <si>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</si>
  <si>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</si>
  <si>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</si>
  <si>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</si>
  <si>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</si>
  <si>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</si>
  <si>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</si>
  <si>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</si>
  <si>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</si>
  <si>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</si>
  <si>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</si>
  <si>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</si>
  <si>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</si>
  <si>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</si>
  <si>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</si>
  <si>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</si>
  <si>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</si>
  <si>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others</t>
  </si>
  <si>
    <t>BETA</t>
  </si>
  <si>
    <t>Marka</t>
  </si>
  <si>
    <t>Zmiana
r/r</t>
  </si>
  <si>
    <t>2018
Udział %</t>
  </si>
  <si>
    <t>2017
Udział %</t>
  </si>
  <si>
    <t>BLINKEE</t>
  </si>
  <si>
    <t>SLANE</t>
  </si>
  <si>
    <t>FIRST REGISTRATIONS of NEW* MC, TOP 10 BRANDS JUNUARY-MAY 2018</t>
  </si>
  <si>
    <t>FIRST REGISTRATIONS MP, TOP 10 BRANDS JUNUARY-MAY 2018</t>
  </si>
  <si>
    <t>January - May</t>
  </si>
  <si>
    <t>TIANDA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</si>
</sst>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sz val="7.75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1.25"/>
      <color indexed="8"/>
      <name val="Arial"/>
      <family val="0"/>
    </font>
    <font>
      <sz val="6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3" fillId="25" borderId="15" xfId="90" applyNumberFormat="1" applyFont="1" applyFill="1" applyBorder="1">
      <alignment/>
      <protection/>
    </xf>
    <xf numFmtId="9" fontId="53" fillId="25" borderId="16" xfId="99" applyNumberFormat="1" applyFont="1" applyFill="1" applyBorder="1" applyAlignment="1">
      <alignment/>
    </xf>
    <xf numFmtId="168" fontId="53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3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4" fillId="0" borderId="18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5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54" fillId="0" borderId="21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28" fillId="0" borderId="33" xfId="90" applyNumberFormat="1" applyFont="1" applyFill="1" applyBorder="1" applyAlignment="1">
      <alignment vertical="center"/>
      <protection/>
    </xf>
    <xf numFmtId="10" fontId="28" fillId="0" borderId="33" xfId="99" applyNumberFormat="1" applyFont="1" applyFill="1" applyBorder="1" applyAlignment="1">
      <alignment vertical="center"/>
    </xf>
    <xf numFmtId="0" fontId="54" fillId="0" borderId="33" xfId="0" applyFont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34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16723103"/>
        <c:axId val="13692776"/>
      </c:barChart>
      <c:catAx>
        <c:axId val="1672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92776"/>
        <c:crosses val="autoZero"/>
        <c:auto val="1"/>
        <c:lblOffset val="100"/>
        <c:tickLblSkip val="1"/>
        <c:noMultiLvlLbl val="0"/>
      </c:catAx>
      <c:valAx>
        <c:axId val="13692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23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Jan-May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251"/>
          <c:w val="0.21975"/>
          <c:h val="0.6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42829051"/>
        <c:axId val="25336804"/>
      </c:barChart>
      <c:catAx>
        <c:axId val="42829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6804"/>
        <c:crosses val="autoZero"/>
        <c:auto val="1"/>
        <c:lblOffset val="100"/>
        <c:tickLblSkip val="1"/>
        <c:noMultiLvlLbl val="0"/>
      </c:catAx>
      <c:valAx>
        <c:axId val="25336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29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34911685"/>
        <c:axId val="43808990"/>
      </c:barChart>
      <c:catAx>
        <c:axId val="34911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08990"/>
        <c:crossesAt val="0"/>
        <c:auto val="1"/>
        <c:lblOffset val="100"/>
        <c:tickLblSkip val="1"/>
        <c:noMultiLvlLbl val="0"/>
      </c:catAx>
      <c:valAx>
        <c:axId val="4380899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11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14084463"/>
        <c:axId val="64616888"/>
      </c:barChart>
      <c:catAx>
        <c:axId val="1408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6888"/>
        <c:crosses val="autoZero"/>
        <c:auto val="1"/>
        <c:lblOffset val="100"/>
        <c:tickLblSkip val="1"/>
        <c:noMultiLvlLbl val="0"/>
      </c:catAx>
      <c:valAx>
        <c:axId val="64616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84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59283961"/>
        <c:axId val="23742578"/>
      </c:barChart>
      <c:catAx>
        <c:axId val="5928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42578"/>
        <c:crosses val="autoZero"/>
        <c:auto val="1"/>
        <c:lblOffset val="100"/>
        <c:tickLblSkip val="1"/>
        <c:noMultiLvlLbl val="0"/>
      </c:catAx>
      <c:valAx>
        <c:axId val="2374257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83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"/>
          <c:w val="0.6407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"/>
          <c:y val="0.93125"/>
          <c:w val="0.412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11149667"/>
        <c:axId val="31551244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11149667"/>
        <c:axId val="31551244"/>
      </c:lineChart>
      <c:catAx>
        <c:axId val="11149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51244"/>
        <c:crosses val="autoZero"/>
        <c:auto val="1"/>
        <c:lblOffset val="100"/>
        <c:tickLblSkip val="1"/>
        <c:noMultiLvlLbl val="0"/>
      </c:catAx>
      <c:valAx>
        <c:axId val="315512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49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53590445"/>
        <c:axId val="34756486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53590445"/>
        <c:axId val="34756486"/>
      </c:lineChart>
      <c:catAx>
        <c:axId val="535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56486"/>
        <c:crosses val="autoZero"/>
        <c:auto val="1"/>
        <c:lblOffset val="100"/>
        <c:tickLblSkip val="1"/>
        <c:noMultiLvlLbl val="0"/>
      </c:catAx>
      <c:valAx>
        <c:axId val="34756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0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42290729"/>
        <c:axId val="61761314"/>
      </c:barChart>
      <c:catAx>
        <c:axId val="42290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61314"/>
        <c:crosses val="autoZero"/>
        <c:auto val="1"/>
        <c:lblOffset val="100"/>
        <c:tickLblSkip val="1"/>
        <c:noMultiLvlLbl val="0"/>
      </c:catAx>
      <c:valAx>
        <c:axId val="6176131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0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75"/>
          <c:w val="0.64475"/>
          <c:h val="0.3137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30733971"/>
        <c:axId val="7005884"/>
      </c:barChart>
      <c:catAx>
        <c:axId val="3073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05884"/>
        <c:crosses val="autoZero"/>
        <c:auto val="1"/>
        <c:lblOffset val="100"/>
        <c:tickLblSkip val="1"/>
        <c:noMultiLvlLbl val="0"/>
      </c:catAx>
      <c:valAx>
        <c:axId val="7005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3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63791069"/>
        <c:axId val="12212278"/>
      </c:barChart>
      <c:catAx>
        <c:axId val="6379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2278"/>
        <c:crosses val="autoZero"/>
        <c:auto val="1"/>
        <c:lblOffset val="100"/>
        <c:tickLblSkip val="1"/>
        <c:noMultiLvlLbl val="0"/>
      </c:catAx>
      <c:valAx>
        <c:axId val="1221227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91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025"/>
          <c:w val="0.61425"/>
          <c:h val="0.299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25011207"/>
        <c:axId val="16352656"/>
      </c:barChart>
      <c:catAx>
        <c:axId val="25011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52656"/>
        <c:crosses val="autoZero"/>
        <c:auto val="1"/>
        <c:lblOffset val="100"/>
        <c:tickLblSkip val="1"/>
        <c:noMultiLvlLbl val="0"/>
      </c:catAx>
      <c:valAx>
        <c:axId val="16352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112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59686161"/>
        <c:axId val="46667978"/>
      </c:barChart>
      <c:catAx>
        <c:axId val="5968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67978"/>
        <c:crossesAt val="0"/>
        <c:auto val="1"/>
        <c:lblOffset val="100"/>
        <c:tickLblSkip val="1"/>
        <c:noMultiLvlLbl val="0"/>
      </c:catAx>
      <c:valAx>
        <c:axId val="4666797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6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Jan-May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362"/>
          <c:w val="0.19125"/>
          <c:h val="0.4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6" t="s">
        <v>99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1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0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1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0"/>
      <c r="D10" s="10"/>
    </row>
    <row r="11" spans="2:4" ht="12.75">
      <c r="B11" s="191" t="s">
        <v>111</v>
      </c>
      <c r="C11" s="65" t="s">
        <v>112</v>
      </c>
      <c r="D11" s="10"/>
    </row>
    <row r="12" ht="12.75">
      <c r="B12" s="190"/>
    </row>
    <row r="13" spans="2:17" ht="12.75">
      <c r="B13" s="191" t="s">
        <v>103</v>
      </c>
      <c r="C13" s="64" t="s">
        <v>150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0"/>
    </row>
    <row r="15" spans="2:4" ht="12.75">
      <c r="B15" s="191" t="s">
        <v>113</v>
      </c>
      <c r="C15" s="65" t="s">
        <v>114</v>
      </c>
      <c r="D15" s="12"/>
    </row>
    <row r="16" ht="12.75">
      <c r="B16" s="190"/>
    </row>
    <row r="17" spans="2:3" ht="12.75">
      <c r="B17" s="192" t="s">
        <v>104</v>
      </c>
      <c r="C17" s="64" t="s">
        <v>151</v>
      </c>
    </row>
    <row r="18" ht="12.75">
      <c r="B18" s="190"/>
    </row>
    <row r="19" spans="2:3" ht="12.75">
      <c r="B19" s="192" t="s">
        <v>115</v>
      </c>
      <c r="C19" s="64" t="s">
        <v>116</v>
      </c>
    </row>
    <row r="20" ht="12.75">
      <c r="B20" s="190"/>
    </row>
    <row r="21" spans="2:3" ht="12.75">
      <c r="B21" s="192" t="s">
        <v>105</v>
      </c>
      <c r="C21" s="64" t="s">
        <v>106</v>
      </c>
    </row>
    <row r="22" ht="12.75">
      <c r="B22" s="190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117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/>
      <c r="H3" s="3"/>
      <c r="I3" s="3"/>
      <c r="J3" s="3"/>
      <c r="K3" s="3"/>
      <c r="L3" s="3"/>
      <c r="M3" s="7"/>
      <c r="N3" s="4">
        <v>35692</v>
      </c>
      <c r="O3" s="193">
        <v>0.7875899201200406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>
        <v>3236</v>
      </c>
      <c r="F4" s="49">
        <v>3469</v>
      </c>
      <c r="G4" s="49"/>
      <c r="H4" s="50"/>
      <c r="I4" s="50"/>
      <c r="J4" s="50"/>
      <c r="K4" s="50"/>
      <c r="L4" s="50"/>
      <c r="M4" s="51"/>
      <c r="N4" s="4">
        <v>9626</v>
      </c>
      <c r="O4" s="193">
        <v>0.21241007987995938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>
        <v>15674</v>
      </c>
      <c r="F5" s="106">
        <v>14150</v>
      </c>
      <c r="G5" s="106"/>
      <c r="H5" s="106"/>
      <c r="I5" s="106"/>
      <c r="J5" s="106"/>
      <c r="K5" s="106"/>
      <c r="L5" s="106"/>
      <c r="M5" s="106"/>
      <c r="N5" s="9">
        <v>45318</v>
      </c>
      <c r="O5" s="193">
        <v>1</v>
      </c>
      <c r="T5" s="114" t="s">
        <v>90</v>
      </c>
      <c r="U5" s="179">
        <v>2878</v>
      </c>
      <c r="V5" s="179">
        <v>4668</v>
      </c>
      <c r="W5" s="180">
        <v>12947</v>
      </c>
      <c r="X5" s="180">
        <v>12761</v>
      </c>
      <c r="Y5" s="181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2">
        <v>109393</v>
      </c>
    </row>
    <row r="6" spans="1:34" s="5" customFormat="1" ht="15.75" customHeight="1">
      <c r="A6" s="72" t="s">
        <v>120</v>
      </c>
      <c r="B6" s="194">
        <v>-0.6771816955484071</v>
      </c>
      <c r="C6" s="194">
        <v>0.23593699774991972</v>
      </c>
      <c r="D6" s="194">
        <v>1.2205461638491548</v>
      </c>
      <c r="E6" s="194">
        <v>0.835792925743734</v>
      </c>
      <c r="F6" s="194">
        <v>-0.09723108332270003</v>
      </c>
      <c r="G6" s="194"/>
      <c r="H6" s="194"/>
      <c r="I6" s="194"/>
      <c r="J6" s="194"/>
      <c r="K6" s="194"/>
      <c r="L6" s="194"/>
      <c r="M6" s="194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5">
        <v>0.080958999305073</v>
      </c>
      <c r="C7" s="195">
        <v>-0.17630676949443014</v>
      </c>
      <c r="D7" s="195">
        <v>-0.34054221055070677</v>
      </c>
      <c r="E7" s="195">
        <v>0.2282736462659667</v>
      </c>
      <c r="F7" s="195">
        <v>0.04970326409495551</v>
      </c>
      <c r="G7" s="195"/>
      <c r="H7" s="195"/>
      <c r="I7" s="195"/>
      <c r="J7" s="195"/>
      <c r="K7" s="195"/>
      <c r="L7" s="195"/>
      <c r="M7" s="195"/>
      <c r="N7" s="195">
        <v>-0.030299139812556164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19" t="s">
        <v>6</v>
      </c>
      <c r="B9" s="221" t="s">
        <v>10</v>
      </c>
      <c r="C9" s="222"/>
      <c r="D9" s="223" t="s">
        <v>36</v>
      </c>
      <c r="E9" s="225" t="s">
        <v>23</v>
      </c>
      <c r="F9" s="226"/>
      <c r="G9" s="223" t="s">
        <v>36</v>
      </c>
    </row>
    <row r="10" spans="1:34" s="5" customFormat="1" ht="26.25" customHeight="1">
      <c r="A10" s="220"/>
      <c r="B10" s="47">
        <v>2018</v>
      </c>
      <c r="C10" s="47">
        <v>2017</v>
      </c>
      <c r="D10" s="224"/>
      <c r="E10" s="47">
        <f>B10</f>
        <v>2018</v>
      </c>
      <c r="F10" s="47">
        <f>C10</f>
        <v>2017</v>
      </c>
      <c r="G10" s="224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10681</v>
      </c>
      <c r="C11" s="108">
        <v>9329</v>
      </c>
      <c r="D11" s="196">
        <v>0.14492442919927107</v>
      </c>
      <c r="E11" s="108">
        <v>35692</v>
      </c>
      <c r="F11" s="18">
        <v>33828</v>
      </c>
      <c r="G11" s="196">
        <v>0.055102282133144165</v>
      </c>
      <c r="H11" s="189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3469</v>
      </c>
      <c r="C12" s="108">
        <v>4151</v>
      </c>
      <c r="D12" s="196">
        <v>-0.1642977595760058</v>
      </c>
      <c r="E12" s="108">
        <v>9626</v>
      </c>
      <c r="F12" s="18">
        <v>12906</v>
      </c>
      <c r="G12" s="196">
        <v>-0.25414535874786925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14150</v>
      </c>
      <c r="C13" s="108">
        <v>13480</v>
      </c>
      <c r="D13" s="196">
        <v>0.04970326409495551</v>
      </c>
      <c r="E13" s="108">
        <v>45318</v>
      </c>
      <c r="F13" s="108">
        <v>46734</v>
      </c>
      <c r="G13" s="196">
        <v>-0.030299139812556164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122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123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/>
      <c r="H3" s="3"/>
      <c r="I3" s="3"/>
      <c r="J3" s="3"/>
      <c r="K3" s="3"/>
      <c r="L3" s="3"/>
      <c r="M3" s="7"/>
      <c r="N3" s="4">
        <v>6346</v>
      </c>
      <c r="O3" s="193">
        <v>0.508289947937525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>
        <v>2208</v>
      </c>
      <c r="F4" s="49">
        <v>2285</v>
      </c>
      <c r="G4" s="49"/>
      <c r="H4" s="50"/>
      <c r="I4" s="50"/>
      <c r="J4" s="50"/>
      <c r="K4" s="50"/>
      <c r="L4" s="50"/>
      <c r="M4" s="51"/>
      <c r="N4" s="4">
        <v>6139</v>
      </c>
      <c r="O4" s="193">
        <v>0.491710052062475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>
        <v>4457</v>
      </c>
      <c r="F5" s="106">
        <v>4289</v>
      </c>
      <c r="G5" s="106"/>
      <c r="H5" s="106"/>
      <c r="I5" s="106"/>
      <c r="J5" s="106"/>
      <c r="K5" s="106"/>
      <c r="L5" s="106"/>
      <c r="M5" s="106"/>
      <c r="N5" s="9">
        <v>12485</v>
      </c>
      <c r="O5" s="193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4">
        <v>-0.9198645598194131</v>
      </c>
      <c r="C6" s="194">
        <v>0.39749608763693267</v>
      </c>
      <c r="D6" s="194">
        <v>1.4714445688689808</v>
      </c>
      <c r="E6" s="194">
        <v>1.0194834617127322</v>
      </c>
      <c r="F6" s="194">
        <v>-0.03769351581781466</v>
      </c>
      <c r="G6" s="194"/>
      <c r="H6" s="194"/>
      <c r="I6" s="194"/>
      <c r="J6" s="194"/>
      <c r="K6" s="194"/>
      <c r="L6" s="194"/>
      <c r="M6" s="194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5">
        <v>-0.2787810383747178</v>
      </c>
      <c r="C7" s="195">
        <v>-0.41519318925998694</v>
      </c>
      <c r="D7" s="195">
        <v>-0.4775094696969697</v>
      </c>
      <c r="E7" s="195">
        <v>-0.03549015364639685</v>
      </c>
      <c r="F7" s="195">
        <v>-0.15337544413738646</v>
      </c>
      <c r="G7" s="195"/>
      <c r="H7" s="195"/>
      <c r="I7" s="195"/>
      <c r="J7" s="195"/>
      <c r="K7" s="195"/>
      <c r="L7" s="195"/>
      <c r="M7" s="195"/>
      <c r="N7" s="195">
        <v>-0.23517520215633425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19" t="s">
        <v>6</v>
      </c>
      <c r="B9" s="221" t="str">
        <f>'R_PTW 2018vs2017'!B9:C9</f>
        <v>MAY</v>
      </c>
      <c r="C9" s="222"/>
      <c r="D9" s="223" t="s">
        <v>36</v>
      </c>
      <c r="E9" s="225" t="s">
        <v>23</v>
      </c>
      <c r="F9" s="226"/>
      <c r="G9" s="223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0"/>
      <c r="B10" s="47">
        <f>'R_PTW 2018vs2017'!B10</f>
        <v>2018</v>
      </c>
      <c r="C10" s="47">
        <f>'R_PTW 2018vs2017'!C10</f>
        <v>2017</v>
      </c>
      <c r="D10" s="224"/>
      <c r="E10" s="47">
        <f>'R_PTW 2018vs2017'!E10</f>
        <v>2018</v>
      </c>
      <c r="F10" s="47">
        <f>'R_PTW 2018vs2017'!F10</f>
        <v>2017</v>
      </c>
      <c r="G10" s="224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2004</v>
      </c>
      <c r="C11" s="108">
        <v>2013</v>
      </c>
      <c r="D11" s="196">
        <v>-0.0044709388971684305</v>
      </c>
      <c r="E11" s="108">
        <v>6346</v>
      </c>
      <c r="F11" s="18">
        <v>7006</v>
      </c>
      <c r="G11" s="196">
        <v>-0.09420496717099625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2285</v>
      </c>
      <c r="C12" s="108">
        <v>3053</v>
      </c>
      <c r="D12" s="196">
        <v>-0.2515558467081559</v>
      </c>
      <c r="E12" s="108">
        <v>6139</v>
      </c>
      <c r="F12" s="18">
        <v>9318</v>
      </c>
      <c r="G12" s="196">
        <v>-0.3411676325391715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4289</v>
      </c>
      <c r="C13" s="108">
        <v>5066</v>
      </c>
      <c r="D13" s="196">
        <v>-0.15337544413738646</v>
      </c>
      <c r="E13" s="108">
        <v>12485</v>
      </c>
      <c r="F13" s="108">
        <v>16324</v>
      </c>
      <c r="G13" s="196">
        <v>-0.23517520215633425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7" t="s">
        <v>124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>
        <v>2249</v>
      </c>
      <c r="F9" s="106">
        <v>2004</v>
      </c>
      <c r="G9" s="106"/>
      <c r="H9" s="106"/>
      <c r="I9" s="106"/>
      <c r="J9" s="106"/>
      <c r="K9" s="106"/>
      <c r="L9" s="106"/>
      <c r="M9" s="106"/>
      <c r="N9" s="92">
        <v>6346</v>
      </c>
      <c r="O9" s="93"/>
    </row>
    <row r="10" spans="1:14" ht="12.75">
      <c r="A10" s="183" t="s">
        <v>125</v>
      </c>
      <c r="B10" s="197">
        <v>-0.06940874035989719</v>
      </c>
      <c r="C10" s="197">
        <v>-0.2893258426966292</v>
      </c>
      <c r="D10" s="197">
        <v>-0.3331518780620577</v>
      </c>
      <c r="E10" s="197">
        <v>0.09440389294403895</v>
      </c>
      <c r="F10" s="197">
        <v>-0.0044709388971684305</v>
      </c>
      <c r="G10" s="197"/>
      <c r="H10" s="197"/>
      <c r="I10" s="197"/>
      <c r="J10" s="197"/>
      <c r="K10" s="197"/>
      <c r="L10" s="197"/>
      <c r="M10" s="197"/>
      <c r="N10" s="197">
        <v>-0.09420496717099625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4"/>
      <c r="K11" s="204"/>
      <c r="L11" s="204"/>
      <c r="M11" s="204"/>
      <c r="N11" s="205"/>
    </row>
    <row r="12" spans="1:14" ht="24" customHeight="1">
      <c r="A12" s="229" t="s">
        <v>6</v>
      </c>
      <c r="B12" s="221" t="str">
        <f>'R_PTW NEW 2018vs2017'!B9:C9</f>
        <v>MAY</v>
      </c>
      <c r="C12" s="222"/>
      <c r="D12" s="223" t="s">
        <v>36</v>
      </c>
      <c r="E12" s="225" t="s">
        <v>23</v>
      </c>
      <c r="F12" s="226"/>
      <c r="G12" s="223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0"/>
      <c r="B13" s="47">
        <f>'R_PTW NEW 2018vs2017'!B10</f>
        <v>2018</v>
      </c>
      <c r="C13" s="47">
        <f>'R_PTW NEW 2018vs2017'!C10</f>
        <v>2017</v>
      </c>
      <c r="D13" s="224"/>
      <c r="E13" s="47">
        <f>'R_PTW NEW 2018vs2017'!E10</f>
        <v>2018</v>
      </c>
      <c r="F13" s="47">
        <f>'R_PTW NEW 2018vs2017'!F10</f>
        <v>2017</v>
      </c>
      <c r="G13" s="224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2004</v>
      </c>
      <c r="C14" s="109">
        <v>2013</v>
      </c>
      <c r="D14" s="198">
        <v>-0.0044709388971684305</v>
      </c>
      <c r="E14" s="109">
        <v>6346</v>
      </c>
      <c r="F14" s="110">
        <v>7006</v>
      </c>
      <c r="G14" s="198">
        <v>-0.09420496717099625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45" t="s">
        <v>126</v>
      </c>
      <c r="C2" s="245"/>
      <c r="D2" s="245"/>
      <c r="E2" s="245"/>
      <c r="F2" s="245"/>
      <c r="G2" s="245"/>
      <c r="H2" s="245"/>
      <c r="I2" s="116"/>
      <c r="J2" s="245" t="s">
        <v>127</v>
      </c>
      <c r="K2" s="245"/>
      <c r="L2" s="245"/>
      <c r="M2" s="245"/>
      <c r="N2" s="245"/>
      <c r="O2" s="245"/>
      <c r="P2" s="245"/>
      <c r="R2" s="245" t="s">
        <v>129</v>
      </c>
      <c r="S2" s="245"/>
      <c r="T2" s="245"/>
      <c r="U2" s="245"/>
      <c r="V2" s="245"/>
      <c r="W2" s="245"/>
      <c r="X2" s="245"/>
    </row>
    <row r="3" spans="2:24" ht="15" customHeight="1">
      <c r="B3" s="246" t="s">
        <v>58</v>
      </c>
      <c r="C3" s="248" t="s">
        <v>59</v>
      </c>
      <c r="D3" s="234" t="s">
        <v>152</v>
      </c>
      <c r="E3" s="235"/>
      <c r="F3" s="235"/>
      <c r="G3" s="235"/>
      <c r="H3" s="236"/>
      <c r="I3" s="118"/>
      <c r="J3" s="252" t="s">
        <v>60</v>
      </c>
      <c r="K3" s="255" t="s">
        <v>144</v>
      </c>
      <c r="L3" s="234" t="str">
        <f>D3</f>
        <v>January - May</v>
      </c>
      <c r="M3" s="235"/>
      <c r="N3" s="235"/>
      <c r="O3" s="235"/>
      <c r="P3" s="236"/>
      <c r="R3" s="246" t="s">
        <v>49</v>
      </c>
      <c r="S3" s="248" t="s">
        <v>59</v>
      </c>
      <c r="T3" s="234" t="str">
        <f>L3</f>
        <v>January - May</v>
      </c>
      <c r="U3" s="235"/>
      <c r="V3" s="235"/>
      <c r="W3" s="235"/>
      <c r="X3" s="236"/>
    </row>
    <row r="4" spans="2:24" ht="15" customHeight="1">
      <c r="B4" s="247"/>
      <c r="C4" s="249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53"/>
      <c r="K4" s="256"/>
      <c r="L4" s="242">
        <v>2018</v>
      </c>
      <c r="M4" s="250">
        <v>2017</v>
      </c>
      <c r="N4" s="244" t="s">
        <v>145</v>
      </c>
      <c r="O4" s="244" t="s">
        <v>146</v>
      </c>
      <c r="P4" s="244" t="s">
        <v>147</v>
      </c>
      <c r="R4" s="258"/>
      <c r="S4" s="259"/>
      <c r="T4" s="242">
        <f>L4</f>
        <v>2018</v>
      </c>
      <c r="U4" s="250">
        <f>F4</f>
        <v>2017</v>
      </c>
      <c r="V4" s="244" t="s">
        <v>63</v>
      </c>
      <c r="W4" s="244" t="s">
        <v>128</v>
      </c>
      <c r="X4" s="244" t="s">
        <v>91</v>
      </c>
    </row>
    <row r="5" spans="2:24" ht="12.75">
      <c r="B5" s="124">
        <v>1</v>
      </c>
      <c r="C5" s="125" t="s">
        <v>26</v>
      </c>
      <c r="D5" s="167">
        <v>885</v>
      </c>
      <c r="E5" s="168">
        <v>0.13945792625275763</v>
      </c>
      <c r="F5" s="279">
        <v>744</v>
      </c>
      <c r="G5" s="280">
        <v>0.10619469026548672</v>
      </c>
      <c r="H5" s="202">
        <v>0.189516129032258</v>
      </c>
      <c r="I5" s="128"/>
      <c r="J5" s="254"/>
      <c r="K5" s="257"/>
      <c r="L5" s="243"/>
      <c r="M5" s="251"/>
      <c r="N5" s="243"/>
      <c r="O5" s="243"/>
      <c r="P5" s="243"/>
      <c r="R5" s="247"/>
      <c r="S5" s="260"/>
      <c r="T5" s="243"/>
      <c r="U5" s="251"/>
      <c r="V5" s="243"/>
      <c r="W5" s="243"/>
      <c r="X5" s="243"/>
    </row>
    <row r="6" spans="2:24" ht="15">
      <c r="B6" s="131">
        <v>2</v>
      </c>
      <c r="C6" s="132" t="s">
        <v>0</v>
      </c>
      <c r="D6" s="170">
        <v>766</v>
      </c>
      <c r="E6" s="171">
        <v>0.12070595650803656</v>
      </c>
      <c r="F6" s="172">
        <v>785</v>
      </c>
      <c r="G6" s="173">
        <v>0.11204681701398801</v>
      </c>
      <c r="H6" s="203">
        <v>-0.02420382165605095</v>
      </c>
      <c r="I6" s="128"/>
      <c r="J6" s="129" t="s">
        <v>64</v>
      </c>
      <c r="K6" s="130" t="s">
        <v>28</v>
      </c>
      <c r="L6" s="281">
        <v>521</v>
      </c>
      <c r="M6" s="184">
        <v>520</v>
      </c>
      <c r="N6" s="85">
        <v>0.0019230769230769162</v>
      </c>
      <c r="O6" s="127"/>
      <c r="P6" s="127"/>
      <c r="R6" s="129" t="s">
        <v>50</v>
      </c>
      <c r="S6" s="130" t="s">
        <v>26</v>
      </c>
      <c r="T6" s="215">
        <v>327</v>
      </c>
      <c r="U6" s="184">
        <v>211</v>
      </c>
      <c r="V6" s="85">
        <v>0.5497630331753554</v>
      </c>
      <c r="W6" s="127"/>
      <c r="X6" s="127"/>
    </row>
    <row r="7" spans="2:24" ht="15">
      <c r="B7" s="131">
        <v>3</v>
      </c>
      <c r="C7" s="132" t="s">
        <v>27</v>
      </c>
      <c r="D7" s="170">
        <v>701</v>
      </c>
      <c r="E7" s="171">
        <v>0.110463283958399</v>
      </c>
      <c r="F7" s="172">
        <v>759</v>
      </c>
      <c r="G7" s="173">
        <v>0.10833571224664573</v>
      </c>
      <c r="H7" s="203">
        <v>-0.07641633728590247</v>
      </c>
      <c r="I7" s="128"/>
      <c r="J7" s="135"/>
      <c r="K7" s="136" t="s">
        <v>48</v>
      </c>
      <c r="L7" s="185">
        <v>415</v>
      </c>
      <c r="M7" s="186">
        <v>977</v>
      </c>
      <c r="N7" s="86">
        <v>-0.5752302968270215</v>
      </c>
      <c r="O7" s="134"/>
      <c r="P7" s="134"/>
      <c r="R7" s="135"/>
      <c r="S7" s="136" t="s">
        <v>27</v>
      </c>
      <c r="T7" s="185">
        <v>215</v>
      </c>
      <c r="U7" s="186">
        <v>247</v>
      </c>
      <c r="V7" s="86">
        <v>-0.12955465587044535</v>
      </c>
      <c r="W7" s="134"/>
      <c r="X7" s="134"/>
    </row>
    <row r="8" spans="2:24" ht="15">
      <c r="B8" s="131">
        <v>4</v>
      </c>
      <c r="C8" s="132" t="s">
        <v>28</v>
      </c>
      <c r="D8" s="170">
        <v>521</v>
      </c>
      <c r="E8" s="171">
        <v>0.08209895997478726</v>
      </c>
      <c r="F8" s="172">
        <v>521</v>
      </c>
      <c r="G8" s="173">
        <v>0.07436483014558949</v>
      </c>
      <c r="H8" s="203">
        <v>0</v>
      </c>
      <c r="I8" s="128"/>
      <c r="J8" s="135"/>
      <c r="K8" s="136" t="s">
        <v>26</v>
      </c>
      <c r="L8" s="185">
        <v>338</v>
      </c>
      <c r="M8" s="186">
        <v>268</v>
      </c>
      <c r="N8" s="86">
        <v>0.26119402985074625</v>
      </c>
      <c r="O8" s="134"/>
      <c r="P8" s="134"/>
      <c r="R8" s="135"/>
      <c r="S8" s="136" t="s">
        <v>34</v>
      </c>
      <c r="T8" s="185">
        <v>135</v>
      </c>
      <c r="U8" s="186">
        <v>142</v>
      </c>
      <c r="V8" s="86">
        <v>-0.04929577464788737</v>
      </c>
      <c r="W8" s="134"/>
      <c r="X8" s="134"/>
    </row>
    <row r="9" spans="2:24" ht="12.75">
      <c r="B9" s="131">
        <v>5</v>
      </c>
      <c r="C9" s="132" t="s">
        <v>48</v>
      </c>
      <c r="D9" s="170">
        <v>434</v>
      </c>
      <c r="E9" s="171">
        <v>0.0683895367160416</v>
      </c>
      <c r="F9" s="172">
        <v>1004</v>
      </c>
      <c r="G9" s="173">
        <v>0.1433057379389095</v>
      </c>
      <c r="H9" s="203">
        <v>-0.5677290836653386</v>
      </c>
      <c r="I9" s="128"/>
      <c r="J9" s="129"/>
      <c r="K9" s="129" t="s">
        <v>142</v>
      </c>
      <c r="L9" s="137">
        <v>1408</v>
      </c>
      <c r="M9" s="137">
        <v>1859</v>
      </c>
      <c r="N9" s="87">
        <v>-0.242603550295858</v>
      </c>
      <c r="O9" s="199"/>
      <c r="P9" s="199"/>
      <c r="R9" s="129"/>
      <c r="S9" s="129" t="s">
        <v>142</v>
      </c>
      <c r="T9" s="137">
        <v>548</v>
      </c>
      <c r="U9" s="137">
        <v>781</v>
      </c>
      <c r="V9" s="87">
        <v>-0.29833546734955185</v>
      </c>
      <c r="W9" s="199"/>
      <c r="X9" s="199"/>
    </row>
    <row r="10" spans="2:24" ht="12.75">
      <c r="B10" s="131">
        <v>6</v>
      </c>
      <c r="C10" s="132" t="s">
        <v>33</v>
      </c>
      <c r="D10" s="170">
        <v>395</v>
      </c>
      <c r="E10" s="171">
        <v>0.06224393318625906</v>
      </c>
      <c r="F10" s="172">
        <v>282</v>
      </c>
      <c r="G10" s="173">
        <v>0.04025121324578932</v>
      </c>
      <c r="H10" s="203">
        <v>0.4007092198581561</v>
      </c>
      <c r="I10" s="128"/>
      <c r="J10" s="138" t="s">
        <v>70</v>
      </c>
      <c r="K10" s="139"/>
      <c r="L10" s="140">
        <v>2682</v>
      </c>
      <c r="M10" s="140">
        <v>3624</v>
      </c>
      <c r="N10" s="142">
        <v>-0.25993377483443714</v>
      </c>
      <c r="O10" s="164">
        <v>0.4226284273558147</v>
      </c>
      <c r="P10" s="164">
        <v>0.517270910648016</v>
      </c>
      <c r="R10" s="138" t="s">
        <v>79</v>
      </c>
      <c r="S10" s="139"/>
      <c r="T10" s="140">
        <v>1225</v>
      </c>
      <c r="U10" s="140">
        <v>1381</v>
      </c>
      <c r="V10" s="142">
        <v>-0.11296162201303406</v>
      </c>
      <c r="W10" s="164">
        <v>0.19303498266624644</v>
      </c>
      <c r="X10" s="164">
        <v>0.19711675706537254</v>
      </c>
    </row>
    <row r="11" spans="2:24" ht="15">
      <c r="B11" s="131">
        <v>7</v>
      </c>
      <c r="C11" s="132" t="s">
        <v>32</v>
      </c>
      <c r="D11" s="170">
        <v>343</v>
      </c>
      <c r="E11" s="171">
        <v>0.05404979514654901</v>
      </c>
      <c r="F11" s="172">
        <v>325</v>
      </c>
      <c r="G11" s="173">
        <v>0.046388809591778477</v>
      </c>
      <c r="H11" s="203">
        <v>0.055384615384615365</v>
      </c>
      <c r="I11" s="128"/>
      <c r="J11" s="129" t="s">
        <v>65</v>
      </c>
      <c r="K11" s="130" t="s">
        <v>33</v>
      </c>
      <c r="L11" s="215">
        <v>49</v>
      </c>
      <c r="M11" s="184">
        <v>27</v>
      </c>
      <c r="N11" s="85">
        <v>0.8148148148148149</v>
      </c>
      <c r="O11" s="127"/>
      <c r="P11" s="127"/>
      <c r="R11" s="129" t="s">
        <v>51</v>
      </c>
      <c r="S11" s="136" t="s">
        <v>28</v>
      </c>
      <c r="T11" s="215">
        <v>181</v>
      </c>
      <c r="U11" s="184">
        <v>54</v>
      </c>
      <c r="V11" s="85">
        <v>2.3518518518518516</v>
      </c>
      <c r="W11" s="127"/>
      <c r="X11" s="127"/>
    </row>
    <row r="12" spans="2:24" ht="15">
      <c r="B12" s="131">
        <v>8</v>
      </c>
      <c r="C12" s="132" t="s">
        <v>31</v>
      </c>
      <c r="D12" s="170">
        <v>304</v>
      </c>
      <c r="E12" s="171">
        <v>0.04790419161676647</v>
      </c>
      <c r="F12" s="172">
        <v>352</v>
      </c>
      <c r="G12" s="173">
        <v>0.05024264915786469</v>
      </c>
      <c r="H12" s="203">
        <v>-0.13636363636363635</v>
      </c>
      <c r="I12" s="128"/>
      <c r="J12" s="135"/>
      <c r="K12" s="136" t="s">
        <v>27</v>
      </c>
      <c r="L12" s="185">
        <v>46</v>
      </c>
      <c r="M12" s="186">
        <v>46</v>
      </c>
      <c r="N12" s="86">
        <v>0</v>
      </c>
      <c r="O12" s="134"/>
      <c r="P12" s="134"/>
      <c r="R12" s="135"/>
      <c r="S12" s="136" t="s">
        <v>32</v>
      </c>
      <c r="T12" s="185">
        <v>115</v>
      </c>
      <c r="U12" s="186">
        <v>125</v>
      </c>
      <c r="V12" s="86">
        <v>-0.07999999999999996</v>
      </c>
      <c r="W12" s="134"/>
      <c r="X12" s="134"/>
    </row>
    <row r="13" spans="2:24" ht="15">
      <c r="B13" s="131">
        <v>9</v>
      </c>
      <c r="C13" s="132" t="s">
        <v>29</v>
      </c>
      <c r="D13" s="170">
        <v>245</v>
      </c>
      <c r="E13" s="171">
        <v>0.03860699653324929</v>
      </c>
      <c r="F13" s="172">
        <v>286</v>
      </c>
      <c r="G13" s="173">
        <v>0.04082215244076506</v>
      </c>
      <c r="H13" s="203">
        <v>-0.14335664335664333</v>
      </c>
      <c r="I13" s="128"/>
      <c r="J13" s="135"/>
      <c r="K13" s="136" t="s">
        <v>88</v>
      </c>
      <c r="L13" s="185">
        <v>20</v>
      </c>
      <c r="M13" s="186">
        <v>14</v>
      </c>
      <c r="N13" s="86">
        <v>0.4285714285714286</v>
      </c>
      <c r="O13" s="134"/>
      <c r="P13" s="134"/>
      <c r="R13" s="135"/>
      <c r="S13" s="136" t="s">
        <v>48</v>
      </c>
      <c r="T13" s="185">
        <v>89</v>
      </c>
      <c r="U13" s="186">
        <v>179</v>
      </c>
      <c r="V13" s="86">
        <v>-0.5027932960893855</v>
      </c>
      <c r="W13" s="134"/>
      <c r="X13" s="134"/>
    </row>
    <row r="14" spans="2:24" ht="12.75">
      <c r="B14" s="131">
        <v>10</v>
      </c>
      <c r="C14" s="132" t="s">
        <v>89</v>
      </c>
      <c r="D14" s="170">
        <v>176</v>
      </c>
      <c r="E14" s="171">
        <v>0.027734005672864798</v>
      </c>
      <c r="F14" s="172">
        <v>108</v>
      </c>
      <c r="G14" s="173">
        <v>0.015415358264344847</v>
      </c>
      <c r="H14" s="203">
        <v>0.6296296296296295</v>
      </c>
      <c r="I14" s="128"/>
      <c r="J14" s="143"/>
      <c r="K14" s="129" t="s">
        <v>142</v>
      </c>
      <c r="L14" s="137">
        <v>43</v>
      </c>
      <c r="M14" s="137">
        <v>103</v>
      </c>
      <c r="N14" s="87">
        <v>-0.5825242718446602</v>
      </c>
      <c r="O14" s="199"/>
      <c r="P14" s="199"/>
      <c r="R14" s="143"/>
      <c r="S14" s="129" t="s">
        <v>142</v>
      </c>
      <c r="T14" s="137">
        <v>167</v>
      </c>
      <c r="U14" s="137">
        <v>263</v>
      </c>
      <c r="V14" s="87">
        <v>-0.3650190114068441</v>
      </c>
      <c r="W14" s="199"/>
      <c r="X14" s="199"/>
    </row>
    <row r="15" spans="2:24" ht="12.75">
      <c r="B15" s="237" t="s">
        <v>77</v>
      </c>
      <c r="C15" s="238"/>
      <c r="D15" s="144">
        <v>4770</v>
      </c>
      <c r="E15" s="145">
        <v>0.7516545855657106</v>
      </c>
      <c r="F15" s="144">
        <v>5166</v>
      </c>
      <c r="G15" s="145">
        <v>0.7373679703111617</v>
      </c>
      <c r="H15" s="147">
        <v>-0.0766550522648084</v>
      </c>
      <c r="I15" s="128"/>
      <c r="J15" s="138" t="s">
        <v>71</v>
      </c>
      <c r="K15" s="139"/>
      <c r="L15" s="140">
        <v>158</v>
      </c>
      <c r="M15" s="140">
        <v>190</v>
      </c>
      <c r="N15" s="142">
        <v>-0.16842105263157892</v>
      </c>
      <c r="O15" s="164">
        <v>0.024897573274503624</v>
      </c>
      <c r="P15" s="164">
        <v>0.027119611761347417</v>
      </c>
      <c r="R15" s="138" t="s">
        <v>80</v>
      </c>
      <c r="S15" s="139"/>
      <c r="T15" s="140">
        <v>552</v>
      </c>
      <c r="U15" s="140">
        <v>621</v>
      </c>
      <c r="V15" s="142">
        <v>-0.11111111111111116</v>
      </c>
      <c r="W15" s="164">
        <v>0.08698392688307595</v>
      </c>
      <c r="X15" s="164">
        <v>0.08863831001998287</v>
      </c>
    </row>
    <row r="16" spans="2:24" ht="15">
      <c r="B16" s="239" t="s">
        <v>78</v>
      </c>
      <c r="C16" s="239"/>
      <c r="D16" s="148">
        <v>1576</v>
      </c>
      <c r="E16" s="145">
        <v>0.2483454144342893</v>
      </c>
      <c r="F16" s="148">
        <v>1840</v>
      </c>
      <c r="G16" s="145">
        <v>0.26263202968883814</v>
      </c>
      <c r="H16" s="149">
        <v>-0.14347826086956517</v>
      </c>
      <c r="I16" s="128"/>
      <c r="J16" s="129" t="s">
        <v>66</v>
      </c>
      <c r="K16" s="130" t="s">
        <v>33</v>
      </c>
      <c r="L16" s="215">
        <v>157</v>
      </c>
      <c r="M16" s="184">
        <v>112</v>
      </c>
      <c r="N16" s="85">
        <v>0.4017857142857142</v>
      </c>
      <c r="O16" s="127"/>
      <c r="P16" s="127"/>
      <c r="R16" s="129" t="s">
        <v>52</v>
      </c>
      <c r="S16" s="130" t="s">
        <v>26</v>
      </c>
      <c r="T16" s="215">
        <v>381</v>
      </c>
      <c r="U16" s="184">
        <v>371</v>
      </c>
      <c r="V16" s="85">
        <v>0.02695417789757415</v>
      </c>
      <c r="W16" s="127"/>
      <c r="X16" s="127"/>
    </row>
    <row r="17" spans="2:24" ht="15">
      <c r="B17" s="240" t="s">
        <v>76</v>
      </c>
      <c r="C17" s="240"/>
      <c r="D17" s="211">
        <v>6346</v>
      </c>
      <c r="E17" s="165">
        <v>1</v>
      </c>
      <c r="F17" s="211">
        <v>7006</v>
      </c>
      <c r="G17" s="166">
        <v>1</v>
      </c>
      <c r="H17" s="206">
        <v>-0.09420496717099625</v>
      </c>
      <c r="I17" s="128"/>
      <c r="J17" s="135"/>
      <c r="K17" s="136" t="s">
        <v>26</v>
      </c>
      <c r="L17" s="185">
        <v>86</v>
      </c>
      <c r="M17" s="186">
        <v>50</v>
      </c>
      <c r="N17" s="86">
        <v>0.72</v>
      </c>
      <c r="O17" s="134"/>
      <c r="P17" s="134"/>
      <c r="R17" s="135"/>
      <c r="S17" s="136" t="s">
        <v>28</v>
      </c>
      <c r="T17" s="185">
        <v>292</v>
      </c>
      <c r="U17" s="186">
        <v>418</v>
      </c>
      <c r="V17" s="86">
        <v>-0.3014354066985646</v>
      </c>
      <c r="W17" s="134"/>
      <c r="X17" s="134"/>
    </row>
    <row r="18" spans="2:24" ht="15">
      <c r="B18" s="241" t="s">
        <v>101</v>
      </c>
      <c r="C18" s="241"/>
      <c r="D18" s="241"/>
      <c r="E18" s="241"/>
      <c r="F18" s="241"/>
      <c r="G18" s="241"/>
      <c r="H18" s="241"/>
      <c r="I18" s="128"/>
      <c r="J18" s="135"/>
      <c r="K18" s="136" t="s">
        <v>27</v>
      </c>
      <c r="L18" s="185">
        <v>79</v>
      </c>
      <c r="M18" s="186">
        <v>50</v>
      </c>
      <c r="N18" s="86">
        <v>0.5800000000000001</v>
      </c>
      <c r="O18" s="134"/>
      <c r="P18" s="134"/>
      <c r="R18" s="135"/>
      <c r="S18" s="136" t="s">
        <v>48</v>
      </c>
      <c r="T18" s="185">
        <v>227</v>
      </c>
      <c r="U18" s="186">
        <v>680</v>
      </c>
      <c r="V18" s="86">
        <v>-0.6661764705882354</v>
      </c>
      <c r="W18" s="134"/>
      <c r="X18" s="134"/>
    </row>
    <row r="19" spans="2:24" ht="12.75" customHeight="1">
      <c r="B19" s="231" t="s">
        <v>45</v>
      </c>
      <c r="C19" s="231"/>
      <c r="D19" s="231"/>
      <c r="E19" s="231"/>
      <c r="F19" s="231"/>
      <c r="G19" s="231"/>
      <c r="H19" s="231"/>
      <c r="I19" s="128"/>
      <c r="J19" s="143"/>
      <c r="K19" s="187" t="s">
        <v>142</v>
      </c>
      <c r="L19" s="137">
        <v>380</v>
      </c>
      <c r="M19" s="137">
        <v>219</v>
      </c>
      <c r="N19" s="87">
        <v>0.7351598173515981</v>
      </c>
      <c r="O19" s="199"/>
      <c r="P19" s="199"/>
      <c r="R19" s="143"/>
      <c r="S19" s="187" t="s">
        <v>142</v>
      </c>
      <c r="T19" s="137">
        <v>1251</v>
      </c>
      <c r="U19" s="137">
        <v>1319</v>
      </c>
      <c r="V19" s="87">
        <v>-0.05155420773313113</v>
      </c>
      <c r="W19" s="199"/>
      <c r="X19" s="199"/>
    </row>
    <row r="20" spans="2:24" ht="12.75">
      <c r="B20" s="231"/>
      <c r="C20" s="231"/>
      <c r="D20" s="231"/>
      <c r="E20" s="231"/>
      <c r="F20" s="231"/>
      <c r="G20" s="231"/>
      <c r="H20" s="231"/>
      <c r="I20" s="128"/>
      <c r="J20" s="150" t="s">
        <v>72</v>
      </c>
      <c r="K20" s="151"/>
      <c r="L20" s="140">
        <v>702</v>
      </c>
      <c r="M20" s="140">
        <v>431</v>
      </c>
      <c r="N20" s="142">
        <v>0.62877030162413</v>
      </c>
      <c r="O20" s="164">
        <v>0.11062086353608572</v>
      </c>
      <c r="P20" s="164">
        <v>0.06151869825863546</v>
      </c>
      <c r="R20" s="138" t="s">
        <v>81</v>
      </c>
      <c r="S20" s="152"/>
      <c r="T20" s="140">
        <v>2151</v>
      </c>
      <c r="U20" s="140">
        <v>2788</v>
      </c>
      <c r="V20" s="142">
        <v>-0.22847919655667148</v>
      </c>
      <c r="W20" s="164">
        <v>0.3389536716041601</v>
      </c>
      <c r="X20" s="164">
        <v>0.39794461889808735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215">
        <v>219</v>
      </c>
      <c r="M21" s="184">
        <v>228</v>
      </c>
      <c r="N21" s="85">
        <v>-0.03947368421052633</v>
      </c>
      <c r="O21" s="127"/>
      <c r="P21" s="127"/>
      <c r="R21" s="135" t="s">
        <v>53</v>
      </c>
      <c r="S21" s="130" t="s">
        <v>31</v>
      </c>
      <c r="T21" s="126">
        <v>24</v>
      </c>
      <c r="U21" s="184">
        <v>27</v>
      </c>
      <c r="V21" s="85">
        <v>-0.11111111111111116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29</v>
      </c>
      <c r="L22" s="185">
        <v>140</v>
      </c>
      <c r="M22" s="186">
        <v>145</v>
      </c>
      <c r="N22" s="86">
        <v>-0.03448275862068961</v>
      </c>
      <c r="O22" s="134"/>
      <c r="P22" s="134"/>
      <c r="R22" s="135"/>
      <c r="S22" s="136" t="s">
        <v>27</v>
      </c>
      <c r="T22" s="133">
        <v>7</v>
      </c>
      <c r="U22" s="186">
        <v>6</v>
      </c>
      <c r="V22" s="86">
        <v>0.16666666666666674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27</v>
      </c>
      <c r="L23" s="185">
        <v>129</v>
      </c>
      <c r="M23" s="186">
        <v>108</v>
      </c>
      <c r="N23" s="86">
        <v>0.19444444444444442</v>
      </c>
      <c r="O23" s="134"/>
      <c r="P23" s="134"/>
      <c r="R23" s="135"/>
      <c r="S23" s="136" t="s">
        <v>29</v>
      </c>
      <c r="T23" s="133">
        <v>3</v>
      </c>
      <c r="U23" s="186">
        <v>18</v>
      </c>
      <c r="V23" s="86">
        <v>-0.8333333333333334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7" t="s">
        <v>142</v>
      </c>
      <c r="L24" s="137">
        <v>221</v>
      </c>
      <c r="M24" s="137">
        <v>233</v>
      </c>
      <c r="N24" s="87">
        <v>-0.05150214592274682</v>
      </c>
      <c r="O24" s="199"/>
      <c r="P24" s="199"/>
      <c r="R24" s="143"/>
      <c r="S24" s="187" t="s">
        <v>142</v>
      </c>
      <c r="T24" s="137">
        <v>0</v>
      </c>
      <c r="U24" s="137">
        <v>0</v>
      </c>
      <c r="V24" s="87"/>
      <c r="W24" s="199"/>
      <c r="X24" s="199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709</v>
      </c>
      <c r="M25" s="140">
        <v>714</v>
      </c>
      <c r="N25" s="142">
        <v>-0.007002801120448154</v>
      </c>
      <c r="O25" s="164">
        <v>0.11172392057989285</v>
      </c>
      <c r="P25" s="164">
        <v>0.10191264630316871</v>
      </c>
      <c r="R25" s="138" t="s">
        <v>82</v>
      </c>
      <c r="S25" s="151"/>
      <c r="T25" s="140">
        <v>34</v>
      </c>
      <c r="U25" s="140">
        <v>51</v>
      </c>
      <c r="V25" s="142">
        <v>-0.33333333333333337</v>
      </c>
      <c r="W25" s="164">
        <v>0.005357705641348881</v>
      </c>
      <c r="X25" s="164">
        <v>0.007279474735940622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215">
        <v>662</v>
      </c>
      <c r="M26" s="184">
        <v>741</v>
      </c>
      <c r="N26" s="85">
        <v>-0.10661268556005399</v>
      </c>
      <c r="O26" s="127"/>
      <c r="P26" s="127"/>
      <c r="R26" s="157" t="s">
        <v>54</v>
      </c>
      <c r="S26" s="130" t="s">
        <v>27</v>
      </c>
      <c r="T26" s="215">
        <v>48</v>
      </c>
      <c r="U26" s="184">
        <v>74</v>
      </c>
      <c r="V26" s="86">
        <v>-0.3513513513513513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5">
        <v>302</v>
      </c>
      <c r="M27" s="186">
        <v>281</v>
      </c>
      <c r="N27" s="86">
        <v>0.07473309608540935</v>
      </c>
      <c r="O27" s="134"/>
      <c r="P27" s="134"/>
      <c r="R27" s="135"/>
      <c r="S27" s="136" t="s">
        <v>26</v>
      </c>
      <c r="T27" s="185">
        <v>46</v>
      </c>
      <c r="U27" s="186">
        <v>55</v>
      </c>
      <c r="V27" s="86">
        <v>-0.1636363636363637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5">
        <v>242</v>
      </c>
      <c r="M28" s="186">
        <v>198</v>
      </c>
      <c r="N28" s="86">
        <v>0.22222222222222232</v>
      </c>
      <c r="O28" s="134"/>
      <c r="P28" s="134"/>
      <c r="R28" s="135"/>
      <c r="S28" s="136" t="s">
        <v>31</v>
      </c>
      <c r="T28" s="185">
        <v>44</v>
      </c>
      <c r="U28" s="186">
        <v>36</v>
      </c>
      <c r="V28" s="86">
        <v>0.22222222222222232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142</v>
      </c>
      <c r="L29" s="137">
        <v>867</v>
      </c>
      <c r="M29" s="137">
        <v>826</v>
      </c>
      <c r="N29" s="87">
        <v>0.04963680387409197</v>
      </c>
      <c r="O29" s="199"/>
      <c r="P29" s="199"/>
      <c r="R29" s="143"/>
      <c r="S29" s="129" t="s">
        <v>142</v>
      </c>
      <c r="T29" s="137">
        <v>107</v>
      </c>
      <c r="U29" s="137">
        <v>86</v>
      </c>
      <c r="V29" s="87">
        <v>0.2441860465116279</v>
      </c>
      <c r="W29" s="199"/>
      <c r="X29" s="199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2073</v>
      </c>
      <c r="M30" s="140">
        <v>2046</v>
      </c>
      <c r="N30" s="142">
        <v>0.01319648093841641</v>
      </c>
      <c r="O30" s="164">
        <v>0.326662464544595</v>
      </c>
      <c r="P30" s="164">
        <v>0.2920353982300885</v>
      </c>
      <c r="R30" s="138" t="s">
        <v>83</v>
      </c>
      <c r="S30" s="139"/>
      <c r="T30" s="140">
        <v>245</v>
      </c>
      <c r="U30" s="140">
        <v>251</v>
      </c>
      <c r="V30" s="142">
        <v>-0.0239043824701195</v>
      </c>
      <c r="W30" s="164">
        <v>0.03860699653324929</v>
      </c>
      <c r="X30" s="164">
        <v>0.035826434484727374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22</v>
      </c>
      <c r="M31" s="140">
        <v>1</v>
      </c>
      <c r="N31" s="142">
        <v>21</v>
      </c>
      <c r="O31" s="164">
        <v>0.0034667507091080997</v>
      </c>
      <c r="P31" s="164">
        <v>0.00014273479874393378</v>
      </c>
      <c r="R31" s="129" t="s">
        <v>55</v>
      </c>
      <c r="S31" s="130" t="s">
        <v>0</v>
      </c>
      <c r="T31" s="215">
        <v>163</v>
      </c>
      <c r="U31" s="184">
        <v>145</v>
      </c>
      <c r="V31" s="85">
        <v>0.12413793103448278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32" t="s">
        <v>76</v>
      </c>
      <c r="K32" s="233"/>
      <c r="L32" s="161">
        <v>6346</v>
      </c>
      <c r="M32" s="161">
        <v>7006</v>
      </c>
      <c r="N32" s="149">
        <v>-0.09420496717099625</v>
      </c>
      <c r="O32" s="162">
        <v>1</v>
      </c>
      <c r="P32" s="162">
        <v>1</v>
      </c>
      <c r="R32" s="135"/>
      <c r="S32" s="136" t="s">
        <v>32</v>
      </c>
      <c r="T32" s="185">
        <v>106</v>
      </c>
      <c r="U32" s="186">
        <v>69</v>
      </c>
      <c r="V32" s="86">
        <v>0.536231884057971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26</v>
      </c>
      <c r="T33" s="185">
        <v>106</v>
      </c>
      <c r="U33" s="186">
        <v>58</v>
      </c>
      <c r="V33" s="86">
        <v>0.8275862068965518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142</v>
      </c>
      <c r="T34" s="137">
        <v>133</v>
      </c>
      <c r="U34" s="137">
        <v>195</v>
      </c>
      <c r="V34" s="87">
        <v>-0.31794871794871793</v>
      </c>
      <c r="W34" s="199"/>
      <c r="X34" s="199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508</v>
      </c>
      <c r="U35" s="140">
        <v>467</v>
      </c>
      <c r="V35" s="142">
        <v>0.08779443254817987</v>
      </c>
      <c r="W35" s="164">
        <v>0.08005042546485976</v>
      </c>
      <c r="X35" s="164">
        <v>0.06665715101341707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215">
        <v>398</v>
      </c>
      <c r="U36" s="184">
        <v>432</v>
      </c>
      <c r="V36" s="85">
        <v>-0.07870370370370372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5">
        <v>230</v>
      </c>
      <c r="U37" s="186">
        <v>175</v>
      </c>
      <c r="V37" s="86">
        <v>0.3142857142857143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5">
        <v>206</v>
      </c>
      <c r="U38" s="186">
        <v>229</v>
      </c>
      <c r="V38" s="86">
        <v>-0.10043668122270744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7" t="s">
        <v>142</v>
      </c>
      <c r="T39" s="137">
        <v>532</v>
      </c>
      <c r="U39" s="137">
        <v>448</v>
      </c>
      <c r="V39" s="87">
        <v>0.1875</v>
      </c>
      <c r="W39" s="199"/>
      <c r="X39" s="199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1366</v>
      </c>
      <c r="U40" s="140">
        <v>1284</v>
      </c>
      <c r="V40" s="142">
        <v>0.06386292834890961</v>
      </c>
      <c r="W40" s="164">
        <v>0.21525370312007563</v>
      </c>
      <c r="X40" s="164">
        <v>0.18327148158721096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40</v>
      </c>
      <c r="U41" s="184">
        <v>20</v>
      </c>
      <c r="V41" s="85">
        <v>1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143</v>
      </c>
      <c r="T42" s="133">
        <v>35</v>
      </c>
      <c r="U42" s="186">
        <v>37</v>
      </c>
      <c r="V42" s="86">
        <v>-0.05405405405405406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27</v>
      </c>
      <c r="T43" s="133">
        <v>16</v>
      </c>
      <c r="U43" s="186">
        <v>12</v>
      </c>
      <c r="V43" s="86">
        <v>0.33333333333333326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7" t="s">
        <v>142</v>
      </c>
      <c r="T44" s="137">
        <v>45</v>
      </c>
      <c r="U44" s="137">
        <v>51</v>
      </c>
      <c r="V44" s="87">
        <v>-0.11764705882352944</v>
      </c>
      <c r="W44" s="199"/>
      <c r="X44" s="199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136</v>
      </c>
      <c r="U45" s="140">
        <v>120</v>
      </c>
      <c r="V45" s="142">
        <v>0.1333333333333333</v>
      </c>
      <c r="W45" s="164">
        <v>0.021430822565395524</v>
      </c>
      <c r="X45" s="164">
        <v>0.01712817584927205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129</v>
      </c>
      <c r="U46" s="140">
        <v>43</v>
      </c>
      <c r="V46" s="142">
        <v>2</v>
      </c>
      <c r="W46" s="164">
        <v>0.020327765521588402</v>
      </c>
      <c r="X46" s="164">
        <v>0.006137596345989152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32" t="s">
        <v>76</v>
      </c>
      <c r="S47" s="233"/>
      <c r="T47" s="140">
        <v>6346</v>
      </c>
      <c r="U47" s="140">
        <v>7006</v>
      </c>
      <c r="V47" s="142">
        <v>-0.09420496717099625</v>
      </c>
      <c r="W47" s="141">
        <v>1</v>
      </c>
      <c r="X47" s="141">
        <v>1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7" t="s">
        <v>130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>
        <v>2208</v>
      </c>
      <c r="F9" s="106">
        <v>2285</v>
      </c>
      <c r="G9" s="106"/>
      <c r="H9" s="106"/>
      <c r="I9" s="106"/>
      <c r="J9" s="106"/>
      <c r="K9" s="106"/>
      <c r="L9" s="106"/>
      <c r="M9" s="106"/>
      <c r="N9" s="9">
        <v>6139</v>
      </c>
      <c r="O9" s="93"/>
    </row>
    <row r="10" spans="1:14" ht="12.75">
      <c r="A10" s="183" t="s">
        <v>125</v>
      </c>
      <c r="B10" s="111">
        <v>-0.4426559356136821</v>
      </c>
      <c r="C10" s="111">
        <v>-0.5251533742331289</v>
      </c>
      <c r="D10" s="111">
        <v>-0.5886049434436531</v>
      </c>
      <c r="E10" s="111">
        <v>-0.13951675759937643</v>
      </c>
      <c r="F10" s="111">
        <v>-0.2515558467081559</v>
      </c>
      <c r="G10" s="111"/>
      <c r="H10" s="111"/>
      <c r="I10" s="111"/>
      <c r="J10" s="111"/>
      <c r="K10" s="111"/>
      <c r="L10" s="111"/>
      <c r="M10" s="111"/>
      <c r="N10" s="200">
        <v>-0.3411676325391715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2"/>
    </row>
    <row r="12" spans="1:14" ht="24" customHeight="1">
      <c r="A12" s="229" t="s">
        <v>6</v>
      </c>
      <c r="B12" s="221" t="str">
        <f>'R_MC NEW 2018vs2017'!B12:C12</f>
        <v>MAY</v>
      </c>
      <c r="C12" s="222"/>
      <c r="D12" s="223" t="s">
        <v>36</v>
      </c>
      <c r="E12" s="225" t="s">
        <v>23</v>
      </c>
      <c r="F12" s="226"/>
      <c r="G12" s="223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0"/>
      <c r="B13" s="47">
        <f>'R_MC NEW 2018vs2017'!B13</f>
        <v>2018</v>
      </c>
      <c r="C13" s="47">
        <f>'R_MC NEW 2018vs2017'!C13</f>
        <v>2017</v>
      </c>
      <c r="D13" s="224"/>
      <c r="E13" s="47">
        <f>'R_MC NEW 2018vs2017'!E13</f>
        <v>2018</v>
      </c>
      <c r="F13" s="47">
        <f>'R_MC NEW 2018vs2017'!F13</f>
        <v>2017</v>
      </c>
      <c r="G13" s="224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2285</v>
      </c>
      <c r="C14" s="109">
        <v>3053</v>
      </c>
      <c r="D14" s="198">
        <v>-0.2515558467081559</v>
      </c>
      <c r="E14" s="109">
        <v>6139</v>
      </c>
      <c r="F14" s="110">
        <v>9318</v>
      </c>
      <c r="G14" s="198">
        <v>-0.3411676325391715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1"/>
      <c r="C1" s="261"/>
      <c r="D1" s="261"/>
      <c r="E1" s="261"/>
      <c r="F1" s="261"/>
      <c r="G1" s="261"/>
      <c r="H1" s="261"/>
      <c r="I1" s="74"/>
      <c r="J1" s="74"/>
      <c r="K1" s="74"/>
      <c r="L1" s="74"/>
    </row>
    <row r="2" spans="2:12" ht="14.25">
      <c r="B2" s="245" t="s">
        <v>141</v>
      </c>
      <c r="C2" s="245"/>
      <c r="D2" s="245"/>
      <c r="E2" s="245"/>
      <c r="F2" s="245"/>
      <c r="G2" s="245"/>
      <c r="H2" s="245"/>
      <c r="I2" s="262"/>
      <c r="J2" s="262"/>
      <c r="K2" s="262"/>
      <c r="L2" s="262"/>
    </row>
    <row r="3" spans="2:16" ht="24" customHeight="1">
      <c r="B3" s="246" t="s">
        <v>58</v>
      </c>
      <c r="C3" s="248" t="s">
        <v>59</v>
      </c>
      <c r="D3" s="234" t="str">
        <f>'R_MC 2018 rankings'!D3:H3</f>
        <v>January - May</v>
      </c>
      <c r="E3" s="235"/>
      <c r="F3" s="235"/>
      <c r="G3" s="235"/>
      <c r="H3" s="236"/>
      <c r="I3" s="76"/>
      <c r="J3" s="77"/>
      <c r="K3" s="77"/>
      <c r="L3" s="78"/>
      <c r="M3" s="79"/>
      <c r="N3" s="79"/>
      <c r="O3" s="79"/>
      <c r="P3" s="79"/>
    </row>
    <row r="4" spans="2:16" ht="12.75">
      <c r="B4" s="247"/>
      <c r="C4" s="249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7">
        <v>1</v>
      </c>
      <c r="C5" s="208" t="s">
        <v>48</v>
      </c>
      <c r="D5" s="213">
        <v>1743</v>
      </c>
      <c r="E5" s="168">
        <v>0.2839224629418472</v>
      </c>
      <c r="F5" s="213">
        <v>3098</v>
      </c>
      <c r="G5" s="169">
        <v>0.33247477999570724</v>
      </c>
      <c r="H5" s="202">
        <v>-0.43737895416397676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09">
        <v>2</v>
      </c>
      <c r="C6" s="210" t="s">
        <v>102</v>
      </c>
      <c r="D6" s="214">
        <v>762</v>
      </c>
      <c r="E6" s="171">
        <v>0.12412445023619482</v>
      </c>
      <c r="F6" s="214">
        <v>764</v>
      </c>
      <c r="G6" s="173">
        <v>0.08199184374329255</v>
      </c>
      <c r="H6" s="203">
        <v>-0.002617801047120394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09">
        <v>3</v>
      </c>
      <c r="C7" s="210" t="s">
        <v>30</v>
      </c>
      <c r="D7" s="214">
        <v>619</v>
      </c>
      <c r="E7" s="171">
        <v>0.10083075419449422</v>
      </c>
      <c r="F7" s="214">
        <v>1801</v>
      </c>
      <c r="G7" s="173">
        <v>0.19328182013307577</v>
      </c>
      <c r="H7" s="203">
        <v>-0.6563020544142144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09">
        <v>4</v>
      </c>
      <c r="C8" s="210" t="s">
        <v>28</v>
      </c>
      <c r="D8" s="214">
        <v>514</v>
      </c>
      <c r="E8" s="171">
        <v>0.0837269913666721</v>
      </c>
      <c r="F8" s="214">
        <v>1035</v>
      </c>
      <c r="G8" s="173">
        <v>0.11107533805537669</v>
      </c>
      <c r="H8" s="203">
        <v>-0.5033816425120773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09">
        <v>5</v>
      </c>
      <c r="C9" s="210" t="s">
        <v>35</v>
      </c>
      <c r="D9" s="214">
        <v>403</v>
      </c>
      <c r="E9" s="171">
        <v>0.06564587066297442</v>
      </c>
      <c r="F9" s="214">
        <v>646</v>
      </c>
      <c r="G9" s="173">
        <v>0.06932818201330758</v>
      </c>
      <c r="H9" s="203">
        <v>-0.3761609907120743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09">
        <v>6</v>
      </c>
      <c r="C10" s="210" t="s">
        <v>148</v>
      </c>
      <c r="D10" s="214">
        <v>300</v>
      </c>
      <c r="E10" s="171">
        <v>0.04886789379377749</v>
      </c>
      <c r="F10" s="214">
        <v>0</v>
      </c>
      <c r="G10" s="173">
        <v>0</v>
      </c>
      <c r="H10" s="203"/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09">
        <v>7</v>
      </c>
      <c r="C11" s="210" t="s">
        <v>34</v>
      </c>
      <c r="D11" s="214">
        <v>295</v>
      </c>
      <c r="E11" s="171">
        <v>0.04805342889721453</v>
      </c>
      <c r="F11" s="214">
        <v>248</v>
      </c>
      <c r="G11" s="173">
        <v>0.0266151534664091</v>
      </c>
      <c r="H11" s="203">
        <v>0.189516129032258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09">
        <v>8</v>
      </c>
      <c r="C12" s="210" t="s">
        <v>89</v>
      </c>
      <c r="D12" s="214">
        <v>225</v>
      </c>
      <c r="E12" s="171">
        <v>0.03665092034533311</v>
      </c>
      <c r="F12" s="214">
        <v>266</v>
      </c>
      <c r="G12" s="173">
        <v>0.028546898476067825</v>
      </c>
      <c r="H12" s="203">
        <v>-0.15413533834586468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09">
        <v>9</v>
      </c>
      <c r="C13" s="210" t="s">
        <v>149</v>
      </c>
      <c r="D13" s="214">
        <v>148</v>
      </c>
      <c r="E13" s="171">
        <v>0.02410816093826356</v>
      </c>
      <c r="F13" s="214">
        <v>37</v>
      </c>
      <c r="G13" s="173">
        <v>0.0039708091865207126</v>
      </c>
      <c r="H13" s="203">
        <v>3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09">
        <v>10</v>
      </c>
      <c r="C14" s="210" t="s">
        <v>153</v>
      </c>
      <c r="D14" s="214">
        <v>122</v>
      </c>
      <c r="E14" s="171">
        <v>0.01987294347613618</v>
      </c>
      <c r="F14" s="214">
        <v>0</v>
      </c>
      <c r="G14" s="173">
        <v>0</v>
      </c>
      <c r="H14" s="203"/>
      <c r="I14" s="79"/>
      <c r="J14" s="82"/>
      <c r="K14" s="82"/>
      <c r="L14" s="82"/>
      <c r="N14" s="79"/>
      <c r="O14" s="79"/>
      <c r="P14" s="79"/>
    </row>
    <row r="15" spans="2:16" ht="12.75">
      <c r="B15" s="237" t="s">
        <v>77</v>
      </c>
      <c r="C15" s="238"/>
      <c r="D15" s="144">
        <v>5131</v>
      </c>
      <c r="E15" s="145">
        <v>0.8358038768529077</v>
      </c>
      <c r="F15" s="146">
        <v>7895</v>
      </c>
      <c r="G15" s="145">
        <v>0.8472848250697574</v>
      </c>
      <c r="H15" s="147">
        <v>-0.3500949968334389</v>
      </c>
      <c r="I15" s="80"/>
      <c r="J15" s="80"/>
      <c r="K15" s="80"/>
      <c r="N15" s="79"/>
      <c r="O15" s="79"/>
      <c r="P15" s="79"/>
    </row>
    <row r="16" spans="2:16" ht="12.75">
      <c r="B16" s="239" t="s">
        <v>78</v>
      </c>
      <c r="C16" s="239"/>
      <c r="D16" s="148">
        <v>1008</v>
      </c>
      <c r="E16" s="145">
        <v>0.16419612314709237</v>
      </c>
      <c r="F16" s="148">
        <v>1423</v>
      </c>
      <c r="G16" s="145">
        <v>0.15271517493024253</v>
      </c>
      <c r="H16" s="147">
        <v>-0.29163738580463805</v>
      </c>
      <c r="I16" s="80"/>
      <c r="J16" s="80"/>
      <c r="K16" s="80"/>
      <c r="N16" s="79"/>
      <c r="O16" s="79"/>
      <c r="P16" s="79"/>
    </row>
    <row r="17" spans="2:11" ht="12.75" customHeight="1">
      <c r="B17" s="240" t="s">
        <v>76</v>
      </c>
      <c r="C17" s="240"/>
      <c r="D17" s="211">
        <v>6139</v>
      </c>
      <c r="E17" s="165">
        <v>1.0000000000000007</v>
      </c>
      <c r="F17" s="211">
        <v>9318</v>
      </c>
      <c r="G17" s="166">
        <v>1.0000000000000007</v>
      </c>
      <c r="H17" s="206">
        <v>-0.3411676325391715</v>
      </c>
      <c r="I17" s="80"/>
      <c r="J17" s="80"/>
      <c r="K17" s="80"/>
    </row>
    <row r="18" spans="2:11" ht="12.75">
      <c r="B18" s="241" t="s">
        <v>101</v>
      </c>
      <c r="C18" s="241"/>
      <c r="D18" s="241"/>
      <c r="E18" s="241"/>
      <c r="F18" s="241"/>
      <c r="G18" s="241"/>
      <c r="H18" s="241"/>
      <c r="I18" s="80"/>
      <c r="J18" s="80"/>
      <c r="K18" s="80"/>
    </row>
    <row r="19" spans="2:11" ht="12.75">
      <c r="B19" s="231" t="s">
        <v>45</v>
      </c>
      <c r="C19" s="231"/>
      <c r="D19" s="231"/>
      <c r="E19" s="231"/>
      <c r="F19" s="231"/>
      <c r="G19" s="231"/>
      <c r="H19" s="231"/>
      <c r="I19" s="80"/>
      <c r="J19" s="80"/>
      <c r="K19" s="80"/>
    </row>
    <row r="20" spans="2:11" ht="12.75">
      <c r="B20" s="231"/>
      <c r="C20" s="231"/>
      <c r="D20" s="231"/>
      <c r="E20" s="231"/>
      <c r="F20" s="231"/>
      <c r="G20" s="231"/>
      <c r="H20" s="231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14">
    <cfRule type="cellIs" priority="5" dxfId="0" operator="lessThan">
      <formula>0</formula>
    </cfRule>
  </conditionalFormatting>
  <conditionalFormatting sqref="D5:H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132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/>
      <c r="H3" s="3"/>
      <c r="I3" s="3"/>
      <c r="J3" s="3"/>
      <c r="K3" s="3"/>
      <c r="L3" s="3"/>
      <c r="M3" s="3"/>
      <c r="N3" s="4">
        <v>29346</v>
      </c>
      <c r="O3" s="193">
        <v>0.893795876100265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/>
      <c r="H4" s="3"/>
      <c r="I4" s="3"/>
      <c r="J4" s="3"/>
      <c r="K4" s="3"/>
      <c r="L4" s="3"/>
      <c r="M4" s="3"/>
      <c r="N4" s="4">
        <v>3487</v>
      </c>
      <c r="O4" s="193">
        <v>0.10620412389973502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>
        <v>11217</v>
      </c>
      <c r="F5" s="106">
        <v>9861</v>
      </c>
      <c r="G5" s="106"/>
      <c r="H5" s="106"/>
      <c r="I5" s="106"/>
      <c r="J5" s="106"/>
      <c r="K5" s="106"/>
      <c r="L5" s="106"/>
      <c r="M5" s="106"/>
      <c r="N5" s="9">
        <v>32833</v>
      </c>
      <c r="O5" s="193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4">
        <v>0.4864702345159351</v>
      </c>
      <c r="C6" s="194">
        <v>0.1941747572815533</v>
      </c>
      <c r="D6" s="194">
        <v>1.144647696476965</v>
      </c>
      <c r="E6" s="194">
        <v>0.7717580161111988</v>
      </c>
      <c r="F6" s="194">
        <v>-0.12088793795132391</v>
      </c>
      <c r="G6" s="194"/>
      <c r="H6" s="194"/>
      <c r="I6" s="194"/>
      <c r="J6" s="194"/>
      <c r="K6" s="194"/>
      <c r="L6" s="194"/>
      <c r="M6" s="194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5">
        <v>0.24096385542168686</v>
      </c>
      <c r="C7" s="195">
        <v>-0.06017191977077363</v>
      </c>
      <c r="D7" s="195">
        <v>-0.2742175856929955</v>
      </c>
      <c r="E7" s="195">
        <v>0.3780098280098281</v>
      </c>
      <c r="F7" s="195">
        <v>0.17197527929641065</v>
      </c>
      <c r="G7" s="195"/>
      <c r="H7" s="195"/>
      <c r="I7" s="195"/>
      <c r="J7" s="195"/>
      <c r="K7" s="195"/>
      <c r="L7" s="195"/>
      <c r="M7" s="195"/>
      <c r="N7" s="195">
        <v>0.07967773758632024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19" t="s">
        <v>6</v>
      </c>
      <c r="B9" s="221" t="str">
        <f>'R_MP NEW 2018vs2017'!B12:C12</f>
        <v>MAY</v>
      </c>
      <c r="C9" s="222"/>
      <c r="D9" s="223" t="s">
        <v>36</v>
      </c>
      <c r="E9" s="225" t="s">
        <v>23</v>
      </c>
      <c r="F9" s="226"/>
      <c r="G9" s="223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0"/>
      <c r="B10" s="47">
        <f>'R_MP NEW 2018vs2017'!B13</f>
        <v>2018</v>
      </c>
      <c r="C10" s="47">
        <f>'R_MP NEW 2018vs2017'!C13</f>
        <v>2017</v>
      </c>
      <c r="D10" s="224"/>
      <c r="E10" s="47">
        <f>'R_MP NEW 2018vs2017'!E13</f>
        <v>2018</v>
      </c>
      <c r="F10" s="47">
        <f>'R_MP NEW 2018vs2017'!F13</f>
        <v>2017</v>
      </c>
      <c r="G10" s="224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8677</v>
      </c>
      <c r="C11" s="108">
        <v>7316</v>
      </c>
      <c r="D11" s="196">
        <v>0.18603061782394748</v>
      </c>
      <c r="E11" s="108">
        <v>29346</v>
      </c>
      <c r="F11" s="18">
        <v>26822</v>
      </c>
      <c r="G11" s="196">
        <v>0.09410185668481108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1184</v>
      </c>
      <c r="C12" s="108">
        <v>1098</v>
      </c>
      <c r="D12" s="196">
        <v>0.07832422586520948</v>
      </c>
      <c r="E12" s="108">
        <v>3487</v>
      </c>
      <c r="F12" s="18">
        <v>3588</v>
      </c>
      <c r="G12" s="196">
        <v>-0.02814938684503898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9861</v>
      </c>
      <c r="C13" s="108">
        <v>8414</v>
      </c>
      <c r="D13" s="196">
        <v>0.17197527929641065</v>
      </c>
      <c r="E13" s="108">
        <v>32833</v>
      </c>
      <c r="F13" s="108">
        <v>30410</v>
      </c>
      <c r="G13" s="196">
        <v>0.07967773758632024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8"/>
      <c r="D14" s="188"/>
      <c r="E14" s="188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3" t="s">
        <v>133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12"/>
    </row>
    <row r="3" spans="1:15" ht="21" customHeight="1">
      <c r="A3" s="278" t="s">
        <v>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15"/>
    </row>
    <row r="4" spans="1:18" ht="13.5" customHeight="1">
      <c r="A4" s="39"/>
      <c r="B4" s="174" t="s">
        <v>7</v>
      </c>
      <c r="C4" s="174" t="s">
        <v>8</v>
      </c>
      <c r="D4" s="175" t="s">
        <v>1</v>
      </c>
      <c r="E4" s="175" t="s">
        <v>9</v>
      </c>
      <c r="F4" s="175" t="s">
        <v>10</v>
      </c>
      <c r="G4" s="175" t="s">
        <v>11</v>
      </c>
      <c r="H4" s="175" t="s">
        <v>12</v>
      </c>
      <c r="I4" s="175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5</v>
      </c>
      <c r="O4" s="14"/>
      <c r="R4" s="33"/>
    </row>
    <row r="5" spans="1:18" ht="13.5" customHeight="1">
      <c r="A5" s="66" t="s">
        <v>92</v>
      </c>
      <c r="B5" s="176"/>
      <c r="C5" s="177"/>
      <c r="D5" s="177"/>
      <c r="E5" s="177"/>
      <c r="F5" s="176"/>
      <c r="G5" s="176"/>
      <c r="H5" s="176"/>
      <c r="I5" s="176"/>
      <c r="J5" s="176"/>
      <c r="K5" s="176"/>
      <c r="L5" s="176"/>
      <c r="M5" s="178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  <c r="O9" s="14"/>
      <c r="R9" s="33"/>
    </row>
    <row r="10" spans="1:18" ht="12.75">
      <c r="A10" s="176" t="s">
        <v>135</v>
      </c>
      <c r="B10" s="68">
        <v>362</v>
      </c>
      <c r="C10" s="68">
        <v>506</v>
      </c>
      <c r="D10" s="68">
        <v>1225</v>
      </c>
      <c r="E10" s="68">
        <v>2249</v>
      </c>
      <c r="F10" s="68">
        <v>2004</v>
      </c>
      <c r="G10" s="68"/>
      <c r="H10" s="68"/>
      <c r="I10" s="68"/>
      <c r="J10" s="68"/>
      <c r="K10" s="68"/>
      <c r="L10" s="68"/>
      <c r="M10" s="68"/>
      <c r="N10" s="68">
        <v>6346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>
        <v>10189</v>
      </c>
      <c r="F11" s="67">
        <v>8677</v>
      </c>
      <c r="G11" s="67"/>
      <c r="H11" s="67"/>
      <c r="I11" s="67"/>
      <c r="J11" s="67"/>
      <c r="K11" s="67"/>
      <c r="L11" s="67"/>
      <c r="M11" s="67"/>
      <c r="N11" s="66">
        <v>29346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>
        <v>12438</v>
      </c>
      <c r="F12" s="41">
        <v>10681</v>
      </c>
      <c r="G12" s="41"/>
      <c r="H12" s="41"/>
      <c r="I12" s="41"/>
      <c r="J12" s="41"/>
      <c r="K12" s="41"/>
      <c r="L12" s="41"/>
      <c r="M12" s="41"/>
      <c r="N12" s="41">
        <v>35692</v>
      </c>
      <c r="O12" s="34"/>
      <c r="R12" s="35"/>
    </row>
    <row r="13" spans="1:18" ht="12.75">
      <c r="A13" s="42" t="s">
        <v>18</v>
      </c>
      <c r="B13" s="201">
        <v>0.18354731336186392</v>
      </c>
      <c r="C13" s="201">
        <v>-0.11705781339439036</v>
      </c>
      <c r="D13" s="201">
        <v>-0.27621509824198553</v>
      </c>
      <c r="E13" s="201">
        <v>0.34727036395147315</v>
      </c>
      <c r="F13" s="201">
        <v>0.14492442919927107</v>
      </c>
      <c r="G13" s="201"/>
      <c r="H13" s="201"/>
      <c r="I13" s="201"/>
      <c r="J13" s="201"/>
      <c r="K13" s="201"/>
      <c r="L13" s="201"/>
      <c r="M13" s="201"/>
      <c r="N13" s="201">
        <v>0.055102282133144165</v>
      </c>
      <c r="P13" s="29"/>
      <c r="R13" s="33"/>
    </row>
    <row r="14" spans="1:18" ht="12.75">
      <c r="A14" s="42" t="s">
        <v>19</v>
      </c>
      <c r="B14" s="201">
        <v>-0.06940874035989719</v>
      </c>
      <c r="C14" s="201">
        <v>-0.2893258426966292</v>
      </c>
      <c r="D14" s="201">
        <v>-0.3331518780620577</v>
      </c>
      <c r="E14" s="201">
        <v>0.09440389294403895</v>
      </c>
      <c r="F14" s="201">
        <v>-0.0044709388971684305</v>
      </c>
      <c r="G14" s="201"/>
      <c r="H14" s="201"/>
      <c r="I14" s="201"/>
      <c r="J14" s="201"/>
      <c r="K14" s="201"/>
      <c r="L14" s="201"/>
      <c r="M14" s="201"/>
      <c r="N14" s="201">
        <v>-0.09420496717099625</v>
      </c>
      <c r="R14" s="33"/>
    </row>
    <row r="15" spans="1:18" ht="12.75">
      <c r="A15" s="42" t="s">
        <v>20</v>
      </c>
      <c r="B15" s="201">
        <v>0.24095682613768954</v>
      </c>
      <c r="C15" s="201">
        <v>-0.0729690869877786</v>
      </c>
      <c r="D15" s="201">
        <v>-0.26286224945742376</v>
      </c>
      <c r="E15" s="201">
        <v>0.419673958478473</v>
      </c>
      <c r="F15" s="201">
        <v>0.18603061782394748</v>
      </c>
      <c r="G15" s="201"/>
      <c r="H15" s="201"/>
      <c r="I15" s="201"/>
      <c r="J15" s="201"/>
      <c r="K15" s="201"/>
      <c r="L15" s="201"/>
      <c r="M15" s="201"/>
      <c r="N15" s="201">
        <v>0.09410185668481108</v>
      </c>
      <c r="R15" s="33"/>
    </row>
    <row r="16" spans="1:18" ht="12.75">
      <c r="A16" s="42" t="s">
        <v>21</v>
      </c>
      <c r="B16" s="201">
        <v>0.1454399357171555</v>
      </c>
      <c r="C16" s="201">
        <v>0.1640194489465154</v>
      </c>
      <c r="D16" s="201">
        <v>0.17502500357193884</v>
      </c>
      <c r="E16" s="201">
        <v>0.18081685158385594</v>
      </c>
      <c r="F16" s="201">
        <v>0.18762288175264488</v>
      </c>
      <c r="G16" s="201"/>
      <c r="H16" s="201"/>
      <c r="I16" s="201"/>
      <c r="J16" s="201"/>
      <c r="K16" s="201"/>
      <c r="L16" s="201"/>
      <c r="M16" s="201"/>
      <c r="N16" s="201">
        <v>0.1777989465426426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8" t="s">
        <v>3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15"/>
      <c r="R18" s="33"/>
    </row>
    <row r="19" spans="1:18" ht="12.75">
      <c r="A19" s="39"/>
      <c r="B19" s="174" t="s">
        <v>7</v>
      </c>
      <c r="C19" s="174" t="s">
        <v>8</v>
      </c>
      <c r="D19" s="175" t="s">
        <v>1</v>
      </c>
      <c r="E19" s="175" t="s">
        <v>9</v>
      </c>
      <c r="F19" s="175" t="s">
        <v>10</v>
      </c>
      <c r="G19" s="175" t="s">
        <v>11</v>
      </c>
      <c r="H19" s="175" t="s">
        <v>12</v>
      </c>
      <c r="I19" s="175" t="s">
        <v>13</v>
      </c>
      <c r="J19" s="175" t="s">
        <v>14</v>
      </c>
      <c r="K19" s="175" t="s">
        <v>15</v>
      </c>
      <c r="L19" s="175" t="s">
        <v>16</v>
      </c>
      <c r="M19" s="175" t="s">
        <v>17</v>
      </c>
      <c r="N19" s="175" t="s">
        <v>5</v>
      </c>
      <c r="O19" s="14"/>
      <c r="R19" s="33"/>
    </row>
    <row r="20" spans="1:18" ht="12.75">
      <c r="A20" s="66" t="s">
        <v>92</v>
      </c>
      <c r="B20" s="275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69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1"/>
      <c r="O24" s="14"/>
      <c r="R24" s="33"/>
    </row>
    <row r="25" spans="1:18" ht="12.75">
      <c r="A25" s="176" t="s">
        <v>138</v>
      </c>
      <c r="B25" s="68">
        <v>277</v>
      </c>
      <c r="C25" s="68">
        <v>387</v>
      </c>
      <c r="D25" s="68">
        <v>982</v>
      </c>
      <c r="E25" s="68">
        <v>2208</v>
      </c>
      <c r="F25" s="68">
        <v>2285</v>
      </c>
      <c r="G25" s="68"/>
      <c r="H25" s="68"/>
      <c r="I25" s="68"/>
      <c r="J25" s="68"/>
      <c r="K25" s="68"/>
      <c r="L25" s="68"/>
      <c r="M25" s="68"/>
      <c r="N25" s="68">
        <v>6139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>
        <v>1028</v>
      </c>
      <c r="F26" s="67">
        <v>1184</v>
      </c>
      <c r="G26" s="67"/>
      <c r="H26" s="67"/>
      <c r="I26" s="67"/>
      <c r="J26" s="67"/>
      <c r="K26" s="67"/>
      <c r="L26" s="67"/>
      <c r="M26" s="67"/>
      <c r="N26" s="66">
        <v>3487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>
        <v>3236</v>
      </c>
      <c r="F27" s="44">
        <v>3469</v>
      </c>
      <c r="G27" s="44"/>
      <c r="H27" s="44"/>
      <c r="I27" s="44"/>
      <c r="J27" s="44"/>
      <c r="K27" s="44"/>
      <c r="L27" s="44"/>
      <c r="M27" s="44"/>
      <c r="N27" s="41">
        <v>9626</v>
      </c>
      <c r="O27" s="34"/>
    </row>
    <row r="28" spans="1:15" s="5" customFormat="1" ht="12.75">
      <c r="A28" s="42" t="s">
        <v>18</v>
      </c>
      <c r="B28" s="201">
        <v>-0.19741935483870965</v>
      </c>
      <c r="C28" s="201">
        <v>-0.35264054514480414</v>
      </c>
      <c r="D28" s="201">
        <v>-0.530363137015563</v>
      </c>
      <c r="E28" s="201">
        <v>-0.08302635307452533</v>
      </c>
      <c r="F28" s="201">
        <v>-0.1642977595760058</v>
      </c>
      <c r="G28" s="201"/>
      <c r="H28" s="201"/>
      <c r="I28" s="201"/>
      <c r="J28" s="201"/>
      <c r="K28" s="201"/>
      <c r="L28" s="201"/>
      <c r="M28" s="201"/>
      <c r="N28" s="201">
        <v>-0.25414535874786925</v>
      </c>
      <c r="O28" s="34"/>
    </row>
    <row r="29" spans="1:15" s="5" customFormat="1" ht="12.75">
      <c r="A29" s="42" t="s">
        <v>19</v>
      </c>
      <c r="B29" s="201">
        <v>-0.4426559356136821</v>
      </c>
      <c r="C29" s="201">
        <v>-0.5251533742331289</v>
      </c>
      <c r="D29" s="201">
        <v>-0.5886049434436531</v>
      </c>
      <c r="E29" s="201">
        <v>-0.13951675759937643</v>
      </c>
      <c r="F29" s="201">
        <v>-0.2515558467081559</v>
      </c>
      <c r="G29" s="201"/>
      <c r="H29" s="201"/>
      <c r="I29" s="201"/>
      <c r="J29" s="201"/>
      <c r="K29" s="201"/>
      <c r="L29" s="201"/>
      <c r="M29" s="201"/>
      <c r="N29" s="201">
        <v>-0.3411676325391715</v>
      </c>
      <c r="O29" s="34"/>
    </row>
    <row r="30" spans="1:15" s="5" customFormat="1" ht="12.75">
      <c r="A30" s="42" t="s">
        <v>20</v>
      </c>
      <c r="B30" s="201">
        <v>0.24100719424460437</v>
      </c>
      <c r="C30" s="201">
        <v>0.03899721448467974</v>
      </c>
      <c r="D30" s="201">
        <v>-0.37415730337078656</v>
      </c>
      <c r="E30" s="201">
        <v>0.06749740394600212</v>
      </c>
      <c r="F30" s="201">
        <v>0.07832422586520948</v>
      </c>
      <c r="G30" s="201"/>
      <c r="H30" s="201"/>
      <c r="I30" s="201"/>
      <c r="J30" s="201"/>
      <c r="K30" s="201"/>
      <c r="L30" s="201"/>
      <c r="M30" s="201"/>
      <c r="N30" s="201">
        <v>-0.02814938684503898</v>
      </c>
      <c r="O30" s="34"/>
    </row>
    <row r="31" spans="1:14" ht="12.75">
      <c r="A31" s="42" t="s">
        <v>22</v>
      </c>
      <c r="B31" s="201">
        <v>0.4453376205787781</v>
      </c>
      <c r="C31" s="201">
        <v>0.5092105263157894</v>
      </c>
      <c r="D31" s="201">
        <v>0.6380766731643924</v>
      </c>
      <c r="E31" s="201">
        <v>0.6823238566131026</v>
      </c>
      <c r="F31" s="201">
        <v>0.6586912654943787</v>
      </c>
      <c r="G31" s="201"/>
      <c r="H31" s="201"/>
      <c r="I31" s="201"/>
      <c r="J31" s="201"/>
      <c r="K31" s="201"/>
      <c r="L31" s="201"/>
      <c r="M31" s="201"/>
      <c r="N31" s="201">
        <v>0.6377519218782464</v>
      </c>
    </row>
    <row r="34" spans="1:7" ht="30.75" customHeight="1">
      <c r="A34" s="229" t="s">
        <v>4</v>
      </c>
      <c r="B34" s="267" t="str">
        <f>'R_PTW USED 2018vs2017'!B9:C9</f>
        <v>MAY</v>
      </c>
      <c r="C34" s="268"/>
      <c r="D34" s="265" t="s">
        <v>36</v>
      </c>
      <c r="E34" s="263" t="s">
        <v>23</v>
      </c>
      <c r="F34" s="264"/>
      <c r="G34" s="265" t="s">
        <v>36</v>
      </c>
    </row>
    <row r="35" spans="1:7" ht="15.75" customHeight="1">
      <c r="A35" s="230"/>
      <c r="B35" s="47">
        <v>2018</v>
      </c>
      <c r="C35" s="47">
        <v>2017</v>
      </c>
      <c r="D35" s="266"/>
      <c r="E35" s="47">
        <v>2018</v>
      </c>
      <c r="F35" s="47">
        <v>2017</v>
      </c>
      <c r="G35" s="266"/>
    </row>
    <row r="36" spans="1:7" ht="15.75" customHeight="1">
      <c r="A36" s="70" t="s">
        <v>42</v>
      </c>
      <c r="B36" s="112">
        <v>2004</v>
      </c>
      <c r="C36" s="112">
        <v>2013</v>
      </c>
      <c r="D36" s="196">
        <v>-0.0044709388971684305</v>
      </c>
      <c r="E36" s="112">
        <v>6346</v>
      </c>
      <c r="F36" s="112">
        <v>7006</v>
      </c>
      <c r="G36" s="196">
        <v>-0.09420496717099625</v>
      </c>
    </row>
    <row r="37" spans="1:7" ht="15.75" customHeight="1">
      <c r="A37" s="70" t="s">
        <v>43</v>
      </c>
      <c r="B37" s="112">
        <v>8677</v>
      </c>
      <c r="C37" s="112">
        <v>7316</v>
      </c>
      <c r="D37" s="196">
        <v>0.18603061782394748</v>
      </c>
      <c r="E37" s="112">
        <v>29346</v>
      </c>
      <c r="F37" s="112">
        <v>26822</v>
      </c>
      <c r="G37" s="196">
        <v>0.09410185668481108</v>
      </c>
    </row>
    <row r="38" spans="1:7" ht="15.75" customHeight="1">
      <c r="A38" s="104" t="s">
        <v>5</v>
      </c>
      <c r="B38" s="112">
        <v>10681</v>
      </c>
      <c r="C38" s="112">
        <v>9329</v>
      </c>
      <c r="D38" s="196">
        <v>0.14492442919927107</v>
      </c>
      <c r="E38" s="112">
        <v>35692</v>
      </c>
      <c r="F38" s="112">
        <v>33828</v>
      </c>
      <c r="G38" s="196">
        <v>0.055102282133144165</v>
      </c>
    </row>
    <row r="39" ht="15.75" customHeight="1"/>
    <row r="40" ht="15.75" customHeight="1"/>
    <row r="41" spans="1:7" ht="32.25" customHeight="1">
      <c r="A41" s="229" t="s">
        <v>3</v>
      </c>
      <c r="B41" s="267" t="str">
        <f>B34</f>
        <v>MAY</v>
      </c>
      <c r="C41" s="268"/>
      <c r="D41" s="265" t="s">
        <v>36</v>
      </c>
      <c r="E41" s="263" t="s">
        <v>23</v>
      </c>
      <c r="F41" s="264"/>
      <c r="G41" s="265" t="s">
        <v>36</v>
      </c>
    </row>
    <row r="42" spans="1:7" ht="15.75" customHeight="1">
      <c r="A42" s="230"/>
      <c r="B42" s="47">
        <v>2018</v>
      </c>
      <c r="C42" s="47">
        <v>2017</v>
      </c>
      <c r="D42" s="266"/>
      <c r="E42" s="47">
        <v>2018</v>
      </c>
      <c r="F42" s="47">
        <v>2017</v>
      </c>
      <c r="G42" s="266"/>
    </row>
    <row r="43" spans="1:7" ht="15.75" customHeight="1">
      <c r="A43" s="70" t="s">
        <v>42</v>
      </c>
      <c r="B43" s="112">
        <v>2285</v>
      </c>
      <c r="C43" s="112">
        <v>3053</v>
      </c>
      <c r="D43" s="196">
        <v>-0.2515558467081559</v>
      </c>
      <c r="E43" s="112">
        <v>6139</v>
      </c>
      <c r="F43" s="112">
        <v>9318</v>
      </c>
      <c r="G43" s="196">
        <v>-0.3411676325391715</v>
      </c>
    </row>
    <row r="44" spans="1:7" ht="15.75" customHeight="1">
      <c r="A44" s="70" t="s">
        <v>43</v>
      </c>
      <c r="B44" s="112">
        <v>1184</v>
      </c>
      <c r="C44" s="112">
        <v>1098</v>
      </c>
      <c r="D44" s="196">
        <v>0.07832422586520948</v>
      </c>
      <c r="E44" s="112">
        <v>3487</v>
      </c>
      <c r="F44" s="112">
        <v>3588</v>
      </c>
      <c r="G44" s="196">
        <v>-0.02814938684503898</v>
      </c>
    </row>
    <row r="45" spans="1:7" ht="15.75" customHeight="1">
      <c r="A45" s="104" t="s">
        <v>5</v>
      </c>
      <c r="B45" s="112">
        <v>3469</v>
      </c>
      <c r="C45" s="112">
        <v>4151</v>
      </c>
      <c r="D45" s="196">
        <v>-0.1642977595760058</v>
      </c>
      <c r="E45" s="112">
        <v>9626</v>
      </c>
      <c r="F45" s="112">
        <v>12906</v>
      </c>
      <c r="G45" s="196">
        <v>-0.25414535874786925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2" t="s">
        <v>46</v>
      </c>
      <c r="B52" s="272"/>
      <c r="C52" s="272"/>
      <c r="D52" s="272"/>
      <c r="E52" s="272"/>
      <c r="F52" s="272"/>
      <c r="G52" s="272"/>
      <c r="H52" s="272"/>
      <c r="I52" s="272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2018-06-13T09:17:15Z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